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mconnectumt.sharepoint.com/sites/RTC-RTC7_Rural_SE_VR/Shared Documents/RTC7_R8_Rural_SE_VR/Chapter 7_Financial Plan/2025_Revisions_Chapter_7_Worksheets/Cash Flow/Gary's Cash Flow/"/>
    </mc:Choice>
  </mc:AlternateContent>
  <xr:revisionPtr revIDLastSave="12" documentId="8_{36C8398C-36DF-425C-8A49-A110424EEA01}" xr6:coauthVersionLast="47" xr6:coauthVersionMax="47" xr10:uidLastSave="{3F748811-732E-D64E-8F55-17829E85DFE6}"/>
  <bookViews>
    <workbookView xWindow="700" yWindow="1900" windowWidth="27500" windowHeight="15800" xr2:uid="{3383EDD5-5654-43C7-B6E6-192D35C4BEFF}"/>
  </bookViews>
  <sheets>
    <sheet name="Gary's Cash Flow Statemen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D10" i="1"/>
  <c r="C10" i="1"/>
  <c r="B10" i="1"/>
  <c r="E32" i="1" l="1"/>
  <c r="D32" i="1"/>
  <c r="C32" i="1"/>
  <c r="E27" i="1"/>
  <c r="D27" i="1"/>
  <c r="C27" i="1"/>
  <c r="E6" i="1"/>
  <c r="D6" i="1"/>
  <c r="C6" i="1"/>
  <c r="B32" i="1"/>
  <c r="B27" i="1"/>
  <c r="B33" i="1" l="1"/>
  <c r="C33" i="1"/>
  <c r="C34" i="1" s="1"/>
  <c r="D33" i="1"/>
  <c r="D34" i="1" s="1"/>
  <c r="E33" i="1"/>
  <c r="B6" i="1"/>
  <c r="B34" i="1" l="1"/>
  <c r="B35" i="1" s="1"/>
  <c r="C3" i="1" s="1"/>
  <c r="C35" i="1" s="1"/>
  <c r="D3" i="1" s="1"/>
  <c r="D35" i="1" s="1"/>
  <c r="E3" i="1" s="1"/>
  <c r="E34" i="1"/>
  <c r="E35" i="1" l="1"/>
</calcChain>
</file>

<file path=xl/sharedStrings.xml><?xml version="1.0" encoding="utf-8"?>
<sst xmlns="http://schemas.openxmlformats.org/spreadsheetml/2006/main" count="40" uniqueCount="40">
  <si>
    <t>Jan</t>
  </si>
  <si>
    <t>Feb</t>
  </si>
  <si>
    <t>Mar</t>
  </si>
  <si>
    <t>Apr</t>
  </si>
  <si>
    <t>Cash Reserve</t>
  </si>
  <si>
    <t>Sales (receipts)</t>
  </si>
  <si>
    <t>Other (receipts)</t>
  </si>
  <si>
    <t>Total Receipts - Calculated</t>
  </si>
  <si>
    <t>Labor (variable cost)</t>
  </si>
  <si>
    <t>Materials and supplies (variable cost)</t>
  </si>
  <si>
    <t>Other (i.e. shipping costs; variable cost)</t>
  </si>
  <si>
    <t>Total Variable Costs (Costs of Goods Sold) - Calculated</t>
  </si>
  <si>
    <t>General supplies (fixed cost)</t>
  </si>
  <si>
    <t>Phone (fixed cost)</t>
  </si>
  <si>
    <t>Website management (fixed cost)</t>
  </si>
  <si>
    <t>Advertising (fixed cost)</t>
  </si>
  <si>
    <t>Printing (fixed cost)</t>
  </si>
  <si>
    <t>Legal services (fixed cost)</t>
  </si>
  <si>
    <t>Accounting services (fixed cost)</t>
  </si>
  <si>
    <t>Travel costs (fixed cost)</t>
  </si>
  <si>
    <t>Licenses (fixed cost)</t>
  </si>
  <si>
    <t>Dues and subscriptions (fixed cost)</t>
  </si>
  <si>
    <t>Bonding (fixed cost)</t>
  </si>
  <si>
    <t>Truck expenses (fixed cost)</t>
  </si>
  <si>
    <t>Miscellaneous (fixed cost)</t>
  </si>
  <si>
    <t>Total Fixed Operating Expenses - Calculated</t>
  </si>
  <si>
    <t>Business loan payment (other expense)</t>
  </si>
  <si>
    <t>Capital expenditures (other expense)</t>
  </si>
  <si>
    <t>Owner's draw (other expense)</t>
  </si>
  <si>
    <t>Quarterly taxes (other expense)</t>
  </si>
  <si>
    <t>Total Other Expenses - Calculated</t>
  </si>
  <si>
    <t>Total Disbursements (Variable + Fixed + Other Costs)</t>
  </si>
  <si>
    <t>Ending Cash (Cash Reserve + Surplus/Deficit)</t>
  </si>
  <si>
    <t>Cash Flow Statement: Gary's Gutter January-April</t>
  </si>
  <si>
    <t>Storage rental (fixed cost)</t>
  </si>
  <si>
    <t>Cash Flow Items</t>
  </si>
  <si>
    <t>End of spreadsheet</t>
  </si>
  <si>
    <t>Vehicle insurance (fixed cost)</t>
  </si>
  <si>
    <t>Property insurance (fixed cost)</t>
  </si>
  <si>
    <t>Surplus or Deficit (Receipts − Total Disbursements)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</si>
</sst>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 (Body)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Alignment="0" applyProtection="0"/>
    <xf numFmtId="0" fontId="4" fillId="0" borderId="1" applyNumberFormat="0" applyFill="0" applyAlignment="0" applyProtection="0"/>
    <xf numFmtId="0" fontId="5" fillId="0" borderId="0" applyNumberFormat="0" applyFill="0" applyAlignment="0" applyProtection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center"/>
    </xf>
    <xf numFmtId="0" fontId="5" fillId="3" borderId="0" xfId="4" applyFill="1"/>
    <xf numFmtId="0" fontId="2" fillId="3" borderId="0" xfId="0" applyFont="1" applyFill="1"/>
    <xf numFmtId="0" fontId="6" fillId="2" borderId="0" xfId="0" applyFont="1" applyFill="1"/>
    <xf numFmtId="164" fontId="2" fillId="2" borderId="0" xfId="1" applyNumberFormat="1" applyFont="1" applyFill="1"/>
    <xf numFmtId="0" fontId="0" fillId="0" borderId="0" xfId="0" applyAlignment="1">
      <alignment horizontal="right"/>
    </xf>
    <xf numFmtId="0" fontId="2" fillId="2" borderId="0" xfId="0" applyFont="1" applyFill="1"/>
    <xf numFmtId="164" fontId="2" fillId="3" borderId="0" xfId="1" applyNumberFormat="1" applyFont="1" applyFill="1"/>
    <xf numFmtId="164" fontId="6" fillId="3" borderId="0" xfId="1" applyNumberFormat="1" applyFont="1" applyFill="1"/>
    <xf numFmtId="0" fontId="3" fillId="0" borderId="0" xfId="2" applyAlignment="1">
      <alignment horizontal="left" vertical="top"/>
    </xf>
    <xf numFmtId="0" fontId="7" fillId="0" borderId="0" xfId="0" applyFont="1"/>
    <xf numFmtId="0" fontId="0" fillId="0" borderId="0" xfId="0"/>
  </cellXfs>
  <cellStyles count="6">
    <cellStyle name="Currency" xfId="1" builtinId="4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fill>
        <patternFill patternType="solid">
          <fgColor indexed="64"/>
          <bgColor theme="4" tint="0.3999755851924192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5996F0-1375-4312-A76D-4A1967ADA300}" name="CashFlow" displayName="CashFlow" ref="A2:E35" totalsRowShown="0" headerRowDxfId="6" dataDxfId="5" dataCellStyle="Currency">
  <autoFilter ref="A2:E35" xr:uid="{86CCBD50-A19B-4C8E-86D5-D1F0E78BAA3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7AAA7EC-D8EA-4706-BBB9-2DB26205988B}" name="Cash Flow Items" dataDxfId="4"/>
    <tableColumn id="2" xr3:uid="{A09A8A5D-F984-42D1-846C-3421A8A91797}" name="Jan" dataDxfId="3" dataCellStyle="Currency"/>
    <tableColumn id="3" xr3:uid="{A9DD00D2-0FE4-4F7A-9943-B0C623C9A005}" name="Feb" dataDxfId="2" dataCellStyle="Currency"/>
    <tableColumn id="4" xr3:uid="{0D218348-6373-4603-9943-D20FF826C5FA}" name="Mar" dataDxfId="1" dataCellStyle="Currency"/>
    <tableColumn id="5" xr3:uid="{5A0F17AE-DC1D-4F21-8D6B-8BA4A64B2356}" name="Apr" dataDxfId="0" dataCellStyle="Currency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15D48-D290-4C42-81C8-408DDF4B7F87}">
  <sheetPr>
    <pageSetUpPr fitToPage="1"/>
  </sheetPr>
  <dimension ref="A1:P67"/>
  <sheetViews>
    <sheetView tabSelected="1" zoomScaleNormal="100" workbookViewId="0">
      <selection sqref="A1:E1"/>
    </sheetView>
  </sheetViews>
  <sheetFormatPr baseColWidth="10" defaultColWidth="0" defaultRowHeight="15" zeroHeight="1" x14ac:dyDescent="0.2"/>
  <cols>
    <col min="1" max="1" width="48.33203125" customWidth="1"/>
    <col min="2" max="5" width="10.6640625" customWidth="1"/>
    <col min="6" max="6" width="9.1640625" hidden="1" customWidth="1"/>
    <col min="7" max="14" width="0" hidden="1" customWidth="1"/>
    <col min="15" max="15" width="9.1640625" hidden="1" customWidth="1"/>
    <col min="16" max="16" width="0" hidden="1" customWidth="1"/>
    <col min="17" max="16384" width="9.1640625" hidden="1"/>
  </cols>
  <sheetData>
    <row r="1" spans="1:5" ht="38.25" customHeight="1" x14ac:dyDescent="0.2">
      <c r="A1" s="12" t="s">
        <v>33</v>
      </c>
      <c r="B1" s="12"/>
      <c r="C1" s="12"/>
      <c r="D1" s="12"/>
      <c r="E1" s="12"/>
    </row>
    <row r="2" spans="1:5" ht="30.75" customHeight="1" x14ac:dyDescent="0.2">
      <c r="A2" s="1" t="s">
        <v>35</v>
      </c>
      <c r="B2" s="3" t="s">
        <v>0</v>
      </c>
      <c r="C2" s="3" t="s">
        <v>1</v>
      </c>
      <c r="D2" s="3" t="s">
        <v>2</v>
      </c>
      <c r="E2" s="3" t="s">
        <v>3</v>
      </c>
    </row>
    <row r="3" spans="1:5" ht="16" x14ac:dyDescent="0.2">
      <c r="A3" s="4" t="s">
        <v>4</v>
      </c>
      <c r="B3" s="10">
        <v>10000</v>
      </c>
      <c r="C3" s="10">
        <f>B35</f>
        <v>911</v>
      </c>
      <c r="D3" s="10">
        <f t="shared" ref="D3:E3" si="0">C35</f>
        <v>2642</v>
      </c>
      <c r="E3" s="10">
        <f t="shared" si="0"/>
        <v>3773</v>
      </c>
    </row>
    <row r="4" spans="1:5" x14ac:dyDescent="0.2">
      <c r="A4" s="8" t="s">
        <v>5</v>
      </c>
      <c r="B4" s="2">
        <v>0</v>
      </c>
      <c r="C4" s="2">
        <v>5000</v>
      </c>
      <c r="D4" s="2">
        <v>5000</v>
      </c>
      <c r="E4" s="2">
        <v>5000</v>
      </c>
    </row>
    <row r="5" spans="1:5" x14ac:dyDescent="0.2">
      <c r="A5" s="8" t="s">
        <v>6</v>
      </c>
      <c r="B5" s="2">
        <v>0</v>
      </c>
      <c r="C5" s="2">
        <v>0</v>
      </c>
      <c r="D5" s="2">
        <v>0</v>
      </c>
      <c r="E5" s="2">
        <v>0</v>
      </c>
    </row>
    <row r="6" spans="1:5" ht="16" x14ac:dyDescent="0.2">
      <c r="A6" s="4" t="s">
        <v>7</v>
      </c>
      <c r="B6" s="11">
        <f t="shared" ref="B6:E6" si="1">SUM(B4:B5)</f>
        <v>0</v>
      </c>
      <c r="C6" s="11">
        <f t="shared" si="1"/>
        <v>5000</v>
      </c>
      <c r="D6" s="11">
        <f t="shared" si="1"/>
        <v>5000</v>
      </c>
      <c r="E6" s="11">
        <f t="shared" si="1"/>
        <v>5000</v>
      </c>
    </row>
    <row r="7" spans="1:5" x14ac:dyDescent="0.2">
      <c r="A7" s="8" t="s">
        <v>8</v>
      </c>
      <c r="B7" s="2">
        <v>1000</v>
      </c>
      <c r="C7" s="2">
        <v>1000</v>
      </c>
      <c r="D7" s="2">
        <v>1000</v>
      </c>
      <c r="E7" s="2">
        <v>1000</v>
      </c>
    </row>
    <row r="8" spans="1:5" x14ac:dyDescent="0.2">
      <c r="A8" s="8" t="s">
        <v>9</v>
      </c>
      <c r="B8" s="2">
        <v>1225</v>
      </c>
      <c r="C8" s="2">
        <v>1225</v>
      </c>
      <c r="D8" s="2">
        <v>1225</v>
      </c>
      <c r="E8" s="2">
        <v>1225</v>
      </c>
    </row>
    <row r="9" spans="1:5" x14ac:dyDescent="0.2">
      <c r="A9" s="8" t="s">
        <v>10</v>
      </c>
      <c r="B9" s="2">
        <v>0</v>
      </c>
      <c r="C9" s="2">
        <v>0</v>
      </c>
      <c r="D9" s="2">
        <v>0</v>
      </c>
      <c r="E9" s="2">
        <v>0</v>
      </c>
    </row>
    <row r="10" spans="1:5" x14ac:dyDescent="0.2">
      <c r="A10" s="6" t="s">
        <v>11</v>
      </c>
      <c r="B10" s="7">
        <f t="shared" ref="B10:E10" si="2">SUM(B7:B9)</f>
        <v>2225</v>
      </c>
      <c r="C10" s="7">
        <f t="shared" si="2"/>
        <v>2225</v>
      </c>
      <c r="D10" s="7">
        <f t="shared" si="2"/>
        <v>2225</v>
      </c>
      <c r="E10" s="7">
        <f t="shared" si="2"/>
        <v>2225</v>
      </c>
    </row>
    <row r="11" spans="1:5" x14ac:dyDescent="0.2">
      <c r="A11" s="8" t="s">
        <v>12</v>
      </c>
      <c r="B11" s="2">
        <v>20</v>
      </c>
      <c r="C11" s="2">
        <v>20</v>
      </c>
      <c r="D11" s="2">
        <v>20</v>
      </c>
      <c r="E11" s="2">
        <v>20</v>
      </c>
    </row>
    <row r="12" spans="1:5" x14ac:dyDescent="0.2">
      <c r="A12" s="8" t="s">
        <v>34</v>
      </c>
      <c r="B12" s="2">
        <v>75</v>
      </c>
      <c r="C12" s="2">
        <v>75</v>
      </c>
      <c r="D12" s="2">
        <v>75</v>
      </c>
      <c r="E12" s="2">
        <v>75</v>
      </c>
    </row>
    <row r="13" spans="1:5" x14ac:dyDescent="0.2">
      <c r="A13" s="8" t="s">
        <v>13</v>
      </c>
      <c r="B13" s="2">
        <v>75</v>
      </c>
      <c r="C13" s="2">
        <v>30</v>
      </c>
      <c r="D13" s="2">
        <v>30</v>
      </c>
      <c r="E13" s="2">
        <v>30</v>
      </c>
    </row>
    <row r="14" spans="1:5" x14ac:dyDescent="0.2">
      <c r="A14" s="8" t="s">
        <v>14</v>
      </c>
      <c r="B14" s="2">
        <v>100</v>
      </c>
      <c r="C14" s="2">
        <v>0</v>
      </c>
      <c r="D14" s="2">
        <v>0</v>
      </c>
      <c r="E14" s="2">
        <v>0</v>
      </c>
    </row>
    <row r="15" spans="1:5" x14ac:dyDescent="0.2">
      <c r="A15" s="8" t="s">
        <v>15</v>
      </c>
      <c r="B15" s="2">
        <v>25</v>
      </c>
      <c r="C15" s="2">
        <v>25</v>
      </c>
      <c r="D15" s="2">
        <v>25</v>
      </c>
      <c r="E15" s="2">
        <v>25</v>
      </c>
    </row>
    <row r="16" spans="1:5" x14ac:dyDescent="0.2">
      <c r="A16" s="8" t="s">
        <v>16</v>
      </c>
      <c r="B16" s="2">
        <v>25</v>
      </c>
      <c r="C16" s="2">
        <v>10</v>
      </c>
      <c r="D16" s="2">
        <v>10</v>
      </c>
      <c r="E16" s="2">
        <v>10</v>
      </c>
    </row>
    <row r="17" spans="1:5" x14ac:dyDescent="0.2">
      <c r="A17" s="8" t="s">
        <v>37</v>
      </c>
      <c r="B17" s="2">
        <v>400</v>
      </c>
      <c r="C17" s="2">
        <v>0</v>
      </c>
      <c r="D17" s="2">
        <v>0</v>
      </c>
      <c r="E17" s="2">
        <v>0</v>
      </c>
    </row>
    <row r="18" spans="1:5" x14ac:dyDescent="0.2">
      <c r="A18" s="8" t="s">
        <v>38</v>
      </c>
      <c r="B18" s="2">
        <v>200</v>
      </c>
      <c r="C18" s="2">
        <v>0</v>
      </c>
      <c r="D18" s="2">
        <v>0</v>
      </c>
      <c r="E18" s="2">
        <v>0</v>
      </c>
    </row>
    <row r="19" spans="1:5" x14ac:dyDescent="0.2">
      <c r="A19" s="8" t="s">
        <v>17</v>
      </c>
      <c r="B19" s="2">
        <v>400</v>
      </c>
      <c r="C19" s="2">
        <v>0</v>
      </c>
      <c r="D19" s="2">
        <v>0</v>
      </c>
      <c r="E19" s="2">
        <v>0</v>
      </c>
    </row>
    <row r="20" spans="1:5" x14ac:dyDescent="0.2">
      <c r="A20" s="8" t="s">
        <v>18</v>
      </c>
      <c r="B20" s="2">
        <v>100</v>
      </c>
      <c r="C20" s="2">
        <v>0</v>
      </c>
      <c r="D20" s="2">
        <v>600</v>
      </c>
      <c r="E20" s="2">
        <v>0</v>
      </c>
    </row>
    <row r="21" spans="1:5" x14ac:dyDescent="0.2">
      <c r="A21" s="8" t="s">
        <v>19</v>
      </c>
      <c r="B21" s="2">
        <v>100</v>
      </c>
      <c r="C21" s="2">
        <v>100</v>
      </c>
      <c r="D21" s="2">
        <v>100</v>
      </c>
      <c r="E21" s="2">
        <v>100</v>
      </c>
    </row>
    <row r="22" spans="1:5" x14ac:dyDescent="0.2">
      <c r="A22" s="8" t="s">
        <v>20</v>
      </c>
      <c r="B22" s="2">
        <v>155</v>
      </c>
      <c r="C22" s="2">
        <v>0</v>
      </c>
      <c r="D22" s="2">
        <v>0</v>
      </c>
      <c r="E22" s="2">
        <v>0</v>
      </c>
    </row>
    <row r="23" spans="1:5" x14ac:dyDescent="0.2">
      <c r="A23" s="8" t="s">
        <v>21</v>
      </c>
      <c r="B23" s="2">
        <v>35</v>
      </c>
      <c r="C23" s="2">
        <v>0</v>
      </c>
      <c r="D23" s="2">
        <v>0</v>
      </c>
      <c r="E23" s="2">
        <v>0</v>
      </c>
    </row>
    <row r="24" spans="1:5" x14ac:dyDescent="0.2">
      <c r="A24" s="8" t="s">
        <v>22</v>
      </c>
      <c r="B24" s="2">
        <v>120</v>
      </c>
      <c r="C24" s="2">
        <v>0</v>
      </c>
      <c r="D24" s="2">
        <v>0</v>
      </c>
      <c r="E24" s="2">
        <v>0</v>
      </c>
    </row>
    <row r="25" spans="1:5" x14ac:dyDescent="0.2">
      <c r="A25" s="8" t="s">
        <v>23</v>
      </c>
      <c r="B25" s="2">
        <v>75</v>
      </c>
      <c r="C25" s="2">
        <v>75</v>
      </c>
      <c r="D25" s="2">
        <v>75</v>
      </c>
      <c r="E25" s="2">
        <v>75</v>
      </c>
    </row>
    <row r="26" spans="1:5" x14ac:dyDescent="0.2">
      <c r="A26" s="8" t="s">
        <v>24</v>
      </c>
      <c r="B26" s="2">
        <v>50</v>
      </c>
      <c r="C26" s="2">
        <v>50</v>
      </c>
      <c r="D26" s="2">
        <v>50</v>
      </c>
      <c r="E26" s="2">
        <v>50</v>
      </c>
    </row>
    <row r="27" spans="1:5" x14ac:dyDescent="0.2">
      <c r="A27" s="9" t="s">
        <v>25</v>
      </c>
      <c r="B27" s="7">
        <f t="shared" ref="B27:E27" si="3">SUM(B11:B26)</f>
        <v>1955</v>
      </c>
      <c r="C27" s="7">
        <f t="shared" si="3"/>
        <v>385</v>
      </c>
      <c r="D27" s="7">
        <f t="shared" si="3"/>
        <v>985</v>
      </c>
      <c r="E27" s="7">
        <f t="shared" si="3"/>
        <v>385</v>
      </c>
    </row>
    <row r="28" spans="1:5" x14ac:dyDescent="0.2">
      <c r="A28" s="8" t="s">
        <v>26</v>
      </c>
      <c r="B28" s="2">
        <v>159</v>
      </c>
      <c r="C28" s="2">
        <v>159</v>
      </c>
      <c r="D28" s="2">
        <v>159</v>
      </c>
      <c r="E28" s="2">
        <v>159</v>
      </c>
    </row>
    <row r="29" spans="1:5" x14ac:dyDescent="0.2">
      <c r="A29" s="8" t="s">
        <v>27</v>
      </c>
      <c r="B29" s="2">
        <v>4250</v>
      </c>
      <c r="C29" s="2">
        <v>0</v>
      </c>
      <c r="D29" s="2">
        <v>0</v>
      </c>
      <c r="E29" s="2">
        <v>0</v>
      </c>
    </row>
    <row r="30" spans="1:5" x14ac:dyDescent="0.2">
      <c r="A30" s="8" t="s">
        <v>28</v>
      </c>
      <c r="B30" s="2">
        <v>500</v>
      </c>
      <c r="C30" s="2">
        <v>500</v>
      </c>
      <c r="D30" s="2">
        <v>500</v>
      </c>
      <c r="E30" s="2">
        <v>500</v>
      </c>
    </row>
    <row r="31" spans="1:5" x14ac:dyDescent="0.2">
      <c r="A31" s="8" t="s">
        <v>29</v>
      </c>
      <c r="B31" s="2">
        <v>0</v>
      </c>
      <c r="C31" s="2">
        <v>0</v>
      </c>
      <c r="D31" s="2"/>
      <c r="E31" s="2">
        <v>1500</v>
      </c>
    </row>
    <row r="32" spans="1:5" x14ac:dyDescent="0.2">
      <c r="A32" s="9" t="s">
        <v>30</v>
      </c>
      <c r="B32" s="7">
        <f>SUM(B28:B31)</f>
        <v>4909</v>
      </c>
      <c r="C32" s="7">
        <f t="shared" ref="C32:E32" si="4">SUM(C28:C31)</f>
        <v>659</v>
      </c>
      <c r="D32" s="7">
        <f t="shared" si="4"/>
        <v>659</v>
      </c>
      <c r="E32" s="7">
        <f t="shared" si="4"/>
        <v>2159</v>
      </c>
    </row>
    <row r="33" spans="1:5" x14ac:dyDescent="0.2">
      <c r="A33" s="5" t="s">
        <v>31</v>
      </c>
      <c r="B33" s="10">
        <f t="shared" ref="B33:E33" si="5">SUM(B10+B27+B32)</f>
        <v>9089</v>
      </c>
      <c r="C33" s="10">
        <f t="shared" si="5"/>
        <v>3269</v>
      </c>
      <c r="D33" s="10">
        <f t="shared" si="5"/>
        <v>3869</v>
      </c>
      <c r="E33" s="10">
        <f t="shared" si="5"/>
        <v>4769</v>
      </c>
    </row>
    <row r="34" spans="1:5" x14ac:dyDescent="0.2">
      <c r="A34" s="5" t="s">
        <v>39</v>
      </c>
      <c r="B34" s="10">
        <f t="shared" ref="B34:E34" si="6">(B6-B33)</f>
        <v>-9089</v>
      </c>
      <c r="C34" s="10">
        <f t="shared" si="6"/>
        <v>1731</v>
      </c>
      <c r="D34" s="10">
        <f t="shared" si="6"/>
        <v>1131</v>
      </c>
      <c r="E34" s="10">
        <f t="shared" si="6"/>
        <v>231</v>
      </c>
    </row>
    <row r="35" spans="1:5" x14ac:dyDescent="0.2">
      <c r="A35" s="5" t="s">
        <v>32</v>
      </c>
      <c r="B35" s="10">
        <f t="shared" ref="B35:E35" si="7">B3+B34</f>
        <v>911</v>
      </c>
      <c r="C35" s="10">
        <f t="shared" si="7"/>
        <v>2642</v>
      </c>
      <c r="D35" s="10">
        <f t="shared" si="7"/>
        <v>3773</v>
      </c>
      <c r="E35" s="10">
        <f t="shared" si="7"/>
        <v>4004</v>
      </c>
    </row>
    <row r="67" spans="1:5" x14ac:dyDescent="0.2">
      <c r="A67" s="13" t="s">
        <v>36</v>
      </c>
      <c r="B67" s="14"/>
      <c r="C67" s="14"/>
      <c r="D67" s="14"/>
      <c r="E67" s="14"/>
    </row>
  </sheetData>
  <mergeCells count="2">
    <mergeCell ref="A1:E1"/>
    <mergeCell ref="A67:E67"/>
  </mergeCells>
  <pageMargins left="0.7" right="0.7" top="0.75" bottom="0.75" header="0.3" footer="0.3"/>
  <pageSetup scale="99" fitToHeight="0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693AE6C6A0A46B591F91449F260E0" ma:contentTypeVersion="10" ma:contentTypeDescription="Create a new document." ma:contentTypeScope="" ma:versionID="6524a0d1d428f5cc656e9c39a1a5cd08">
  <xsd:schema xmlns:xsd="http://www.w3.org/2001/XMLSchema" xmlns:xs="http://www.w3.org/2001/XMLSchema" xmlns:p="http://schemas.microsoft.com/office/2006/metadata/properties" xmlns:ns2="41ec82f5-e632-4288-a192-9196f18514d7" targetNamespace="http://schemas.microsoft.com/office/2006/metadata/properties" ma:root="true" ma:fieldsID="d7f33f203e9b0a5d14b53bdfbe993b71" ns2:_="">
    <xsd:import namespace="41ec82f5-e632-4288-a192-9196f18514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ec82f5-e632-4288-a192-9196f18514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8EAE2A1-7A4F-4D6D-BD9B-BF8D1D8694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ec82f5-e632-4288-a192-9196f18514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4137EA-53C0-46E0-8325-C45DD0D768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C97477-2EF9-4EB8-A648-51E31E6E50F9}">
  <ds:schemaRefs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41ec82f5-e632-4288-a192-9196f18514d7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Gary's Cash Flow Statement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Ipsen, Catherine</dc:creator>
  <cp:keywords/>
  <dc:description/>
  <cp:lastModifiedBy>Costello, Jordan</cp:lastModifiedBy>
  <cp:revision/>
  <dcterms:created xsi:type="dcterms:W3CDTF">2021-01-04T17:48:49Z</dcterms:created>
  <dcterms:modified xsi:type="dcterms:W3CDTF">2025-05-15T20:47:34Z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0x0101008C6693AE6C6A0A46B591F91449F260E0</vt:lpwstr>
  </property>
</Properties>
</file>